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460" windowWidth="19900" windowHeight="139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<sst xmlns="http://schemas.openxmlformats.org/spreadsheetml/2006/main" count="76" uniqueCount="69">
  <si>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RR1 (mm)=</t>
  </si>
  <si>
    <t>QT1 (mm)=</t>
  </si>
  <si>
    <t>RR2 (mm)=</t>
  </si>
  <si>
    <t>QT2 (mm)=</t>
  </si>
  <si>
    <t>RR3 (mm)=</t>
  </si>
  <si>
    <t>QT3 (mm)=</t>
  </si>
  <si>
    <t>小学1年男児</t>
  </si>
  <si>
    <t>430 ms</t>
  </si>
  <si>
    <t>同女児</t>
  </si>
  <si>
    <t>中学1年男子</t>
  </si>
  <si>
    <t>440 ms</t>
  </si>
  <si>
    <t>同女子</t>
  </si>
  <si>
    <t>高校1年男子</t>
  </si>
  <si>
    <t>450 ms</t>
  </si>
  <si>
    <t>Fridericiaスクリーニング基準</t>
  </si>
  <si>
    <t>HR1 (bpm)=</t>
  </si>
  <si>
    <t>QT1 (msec)=</t>
  </si>
  <si>
    <t>HR2 (bpm)=</t>
  </si>
  <si>
    <t>QT2 (msec)=</t>
  </si>
  <si>
    <t>HR3 (bpm)=</t>
  </si>
  <si>
    <t>QT3(msec)=</t>
  </si>
  <si>
    <t>QTc計算</t>
  </si>
  <si>
    <t>QT時間測定法</t>
  </si>
  <si>
    <t>Bazett QTc1 (msec)=</t>
  </si>
  <si>
    <t>Fridericia QTc1 (msec)=</t>
  </si>
  <si>
    <t>Bazett QTc2 (msec)=</t>
  </si>
  <si>
    <t>Fridericia QTc2 (msec)=</t>
  </si>
  <si>
    <t>Bazett QTc3 (msec)=</t>
  </si>
  <si>
    <t>Fridericia QTc3 (msec)=</t>
  </si>
  <si>
    <t>平均Bazett QTc (msec)=</t>
  </si>
  <si>
    <t>平均Fridricia QTc (msec)=</t>
  </si>
  <si>
    <t>1　心電図所見</t>
  </si>
  <si>
    <t>Bazett法補正によるQT時間</t>
  </si>
  <si>
    <t>450〜459ms（男子）</t>
  </si>
  <si>
    <t>T波交互脈</t>
  </si>
  <si>
    <t>3誘導以上でのnotched T波</t>
  </si>
  <si>
    <t>年齢不相応の徐脈</t>
  </si>
  <si>
    <t>2　臨床症状</t>
  </si>
  <si>
    <t>失神 *</t>
  </si>
  <si>
    <t>ストレス時</t>
  </si>
  <si>
    <t>非ストレス時</t>
  </si>
  <si>
    <t>先天性聾</t>
  </si>
  <si>
    <t>3　家族歴</t>
  </si>
  <si>
    <t>definite LQTSの家族歴 **</t>
  </si>
  <si>
    <t>30歳未満の突然死 **</t>
  </si>
  <si>
    <t>算定法</t>
  </si>
  <si>
    <t>* torsade de pointes と失神は同時に算定しない</t>
  </si>
  <si>
    <t>** 同じ家族の場合には同時に算定しない</t>
  </si>
  <si>
    <t>ポイント</t>
  </si>
  <si>
    <t>A.</t>
  </si>
  <si>
    <t>460〜479ms</t>
  </si>
  <si>
    <t>B.</t>
  </si>
  <si>
    <t>torsade de pointes *</t>
  </si>
  <si>
    <t>C.</t>
  </si>
  <si>
    <t>D.</t>
  </si>
  <si>
    <t xml:space="preserve">E. </t>
  </si>
  <si>
    <t xml:space="preserve">B. </t>
  </si>
  <si>
    <t xml:space="preserve"> </t>
  </si>
  <si>
    <t>先天性LQTSスコア（Schwartsスコア）</t>
  </si>
  <si>
    <t>≧480ms</t>
  </si>
  <si>
    <t>運動負荷回復期4分  ≧480ms</t>
  </si>
  <si>
    <t>F.</t>
  </si>
  <si>
    <t>　診断確実</t>
  </si>
  <si>
    <t>　疑診</t>
  </si>
  <si>
    <t>≧3.5点</t>
  </si>
  <si>
    <t>1.5〜3点</t>
  </si>
  <si>
    <t>≦1点</t>
  </si>
  <si>
    <t>　可能性が低い</t>
  </si>
  <si>
    <t>(Schwarts et al. 2011）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</si>
</sst>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1"/>
      <color indexed="8"/>
      <name val="ＭＳ ゴシック"/>
      <family val="0"/>
    </font>
    <font>
      <sz val="11"/>
      <color indexed="8"/>
      <name val="Calibri"/>
      <family val="0"/>
    </font>
    <font>
      <sz val="11"/>
      <color indexed="8"/>
      <name val="ＭＳ Ｐゴシック"/>
      <family val="0"/>
    </font>
    <font>
      <vertAlign val="subscript"/>
      <sz val="11"/>
      <color indexed="8"/>
      <name val="ＭＳ Ｐゴシック"/>
      <family val="0"/>
    </font>
    <font>
      <sz val="11"/>
      <color indexed="8"/>
      <name val="ヒラギノ角ゴ Pro W3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rgb="FF000000"/>
      <name val="ＭＳ ゴシック"/>
      <family val="0"/>
    </font>
    <font>
      <sz val="11"/>
      <color theme="1"/>
      <name val="ＭＳ 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0</xdr:rowOff>
    </xdr:from>
    <xdr:to>
      <xdr:col>9</xdr:col>
      <xdr:colOff>381000</xdr:colOff>
      <xdr:row>15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314575"/>
          <a:ext cx="6286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25mm/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秒の紙スピードで記録された心電図を用いて、３拍の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と直前の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を計測。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黄色枠に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長を記入　（時間ではなく、計測した長さをそのまま記入、単位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黄緑枠に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長を記入　（時間ではなく、計測した長さをそのまま記入、単位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が計算されます。</a:t>
          </a:r>
        </a:p>
      </xdr:txBody>
    </xdr:sp>
    <xdr:clientData/>
  </xdr:twoCellAnchor>
  <xdr:twoCellAnchor editAs="oneCell">
    <xdr:from>
      <xdr:col>1</xdr:col>
      <xdr:colOff>9525</xdr:colOff>
      <xdr:row>18</xdr:row>
      <xdr:rowOff>190500</xdr:rowOff>
    </xdr:from>
    <xdr:to>
      <xdr:col>11</xdr:col>
      <xdr:colOff>219075</xdr:colOff>
      <xdr:row>37</xdr:row>
      <xdr:rowOff>161925</xdr:rowOff>
    </xdr:to>
    <xdr:pic>
      <xdr:nvPicPr>
        <xdr:cNvPr id="2" name="図 2" descr="QT測定法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48075"/>
          <a:ext cx="77057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38</xdr:row>
      <xdr:rowOff>66675</xdr:rowOff>
    </xdr:from>
    <xdr:ext cx="7000875" cy="971550"/>
    <xdr:sp>
      <xdr:nvSpPr>
        <xdr:cNvPr id="3" name="テキスト ボックス 3"/>
        <xdr:cNvSpPr txBox="1">
          <a:spLocks noChangeArrowheads="1"/>
        </xdr:cNvSpPr>
      </xdr:nvSpPr>
      <xdr:spPr>
        <a:xfrm>
          <a:off x="485775" y="7505700"/>
          <a:ext cx="70008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誘導のいずれか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で測定</a:t>
          </a:r>
          <a:r>
            <a:rPr lang="en-US" cap="none" sz="1100" b="0" i="0" u="none" baseline="0">
              <a:solidFill>
                <a:srgbClr val="000000"/>
              </a:solidFill>
              <a:latin typeface="ヒラギノ角ゴ Pro W3"/>
              <a:ea typeface="ヒラギノ角ゴ Pro W3"/>
              <a:cs typeface="ヒラギノ角ゴ Pro W3"/>
            </a:rPr>
            <a:t>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心拍平均を採用する。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波の終末は接線法を用いる。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波と重なる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波を認めた場合には、右のように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波の高さが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以下では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波の下降脚接線と基線の交点を、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1/2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を超える場合は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波の下降脚接線と基線との交点を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の終末とする。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福原淳示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住友直方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学校心臓健診で発見される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延長の対応法は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小児内科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43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増刊号：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624-628, 2011.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を改変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11</xdr:col>
      <xdr:colOff>314325</xdr:colOff>
      <xdr:row>28</xdr:row>
      <xdr:rowOff>104775</xdr:rowOff>
    </xdr:from>
    <xdr:ext cx="6153150" cy="1762125"/>
    <xdr:sp>
      <xdr:nvSpPr>
        <xdr:cNvPr id="4" name="テキスト ボックス 4"/>
        <xdr:cNvSpPr txBox="1">
          <a:spLocks noChangeArrowheads="1"/>
        </xdr:cNvSpPr>
      </xdr:nvSpPr>
      <xdr:spPr>
        <a:xfrm>
          <a:off x="8143875" y="5543550"/>
          <a:ext cx="61531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延長症候群の診断基準（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Heart Rhythm 2013; 10: 1932)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延長をきたす二次性因子が存在しない状況で、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以下の場合、先天性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延長症候群と診断する。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LQTS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以上の場合、および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または先天性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LQTS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遺伝子の明らかな病的変異を認める場合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繰り返し記録した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誘導心電図で、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Bazett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の補正式で求めた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QTc≥500msec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を示した場合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病的遺伝子変異を認めず、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延長をきたす二次性因子が存在しない状況で、説明のつかない失神を認める症例において、繰り返し記録した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誘導心電図で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QTc 480-490msec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を示す場合、先天性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延長症候群と診断し得る。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zoomScalePageLayoutView="0" workbookViewId="0" topLeftCell="K12">
      <selection activeCell="U34" sqref="U34"/>
    </sheetView>
  </sheetViews>
  <sheetFormatPr defaultColWidth="12.875" defaultRowHeight="15.75"/>
  <cols>
    <col min="1" max="1" width="4.375" style="0" customWidth="1"/>
    <col min="2" max="2" width="12.875" style="3" customWidth="1"/>
    <col min="3" max="3" width="7.50390625" style="0" customWidth="1"/>
    <col min="4" max="4" width="3.625" style="0" customWidth="1"/>
    <col min="5" max="5" width="12.125" style="3" customWidth="1"/>
    <col min="6" max="6" width="7.00390625" style="11" customWidth="1"/>
    <col min="7" max="7" width="4.375" style="0" customWidth="1"/>
    <col min="8" max="8" width="23.375" style="3" customWidth="1"/>
    <col min="9" max="9" width="8.00390625" style="11" customWidth="1"/>
    <col min="10" max="10" width="5.00390625" style="0" customWidth="1"/>
    <col min="11" max="12" width="14.50390625" style="0" customWidth="1"/>
    <col min="13" max="13" width="6.50390625" style="0" customWidth="1"/>
    <col min="14" max="14" width="8.625" style="0" customWidth="1"/>
    <col min="15" max="15" width="4.375" style="0" customWidth="1"/>
    <col min="16" max="16" width="6.00390625" style="0" customWidth="1"/>
    <col min="17" max="17" width="20.125" style="0" customWidth="1"/>
    <col min="18" max="18" width="6.875" style="13" customWidth="1"/>
  </cols>
  <sheetData>
    <row r="1" ht="15">
      <c r="B1" s="3" t="s">
        <v>21</v>
      </c>
    </row>
    <row r="3" spans="2:14" ht="15.75" thickBot="1">
      <c r="B3" s="3" t="s">
        <v>0</v>
      </c>
      <c r="C3" s="1">
        <v>24.8</v>
      </c>
      <c r="D3" s="8"/>
      <c r="E3" s="9" t="s">
        <v>15</v>
      </c>
      <c r="F3" s="10">
        <f>60/(C3*0.04)</f>
        <v>60.48387096774193</v>
      </c>
      <c r="H3" s="3" t="s">
        <v>23</v>
      </c>
      <c r="I3" s="11">
        <f>(C4*0.04)/((C3*0.04)^0.5)*1000</f>
        <v>385.5452778731995</v>
      </c>
      <c r="K3" s="17" t="s">
        <v>14</v>
      </c>
      <c r="L3" s="17"/>
      <c r="N3" t="s">
        <v>58</v>
      </c>
    </row>
    <row r="4" spans="2:18" ht="15">
      <c r="B4" s="3" t="s">
        <v>1</v>
      </c>
      <c r="C4" s="2">
        <v>9.6</v>
      </c>
      <c r="D4" s="8"/>
      <c r="E4" s="9" t="s">
        <v>16</v>
      </c>
      <c r="F4" s="10">
        <f>C4*0.04*1000</f>
        <v>384</v>
      </c>
      <c r="H4" s="3" t="s">
        <v>24</v>
      </c>
      <c r="I4" s="11">
        <f>(C4*0.04)/((C3*0.04)^(1/3))*1000</f>
        <v>385.0294955430891</v>
      </c>
      <c r="K4" s="4" t="s">
        <v>6</v>
      </c>
      <c r="L4" s="4" t="s">
        <v>7</v>
      </c>
      <c r="N4" s="12"/>
      <c r="O4" s="12"/>
      <c r="P4" s="12"/>
      <c r="Q4" s="12"/>
      <c r="R4" s="14" t="s">
        <v>48</v>
      </c>
    </row>
    <row r="5" spans="2:14" ht="15">
      <c r="B5" s="3" t="s">
        <v>2</v>
      </c>
      <c r="C5" s="1">
        <v>25</v>
      </c>
      <c r="D5" s="8"/>
      <c r="E5" s="9" t="s">
        <v>17</v>
      </c>
      <c r="F5" s="10">
        <f>60/(C5*0.04)</f>
        <v>60</v>
      </c>
      <c r="H5" s="3" t="s">
        <v>25</v>
      </c>
      <c r="I5" s="11">
        <f>(C6*0.04)/((C5*0.04)^0.5)*1000</f>
        <v>384</v>
      </c>
      <c r="K5" s="5" t="s">
        <v>8</v>
      </c>
      <c r="L5" s="5" t="s">
        <v>7</v>
      </c>
      <c r="N5" t="s">
        <v>31</v>
      </c>
    </row>
    <row r="6" spans="2:16" ht="15">
      <c r="B6" s="3" t="s">
        <v>3</v>
      </c>
      <c r="C6" s="2">
        <v>9.6</v>
      </c>
      <c r="D6" s="8"/>
      <c r="E6" s="9" t="s">
        <v>18</v>
      </c>
      <c r="F6" s="10">
        <f>C6*0.04*1000</f>
        <v>384</v>
      </c>
      <c r="H6" s="3" t="s">
        <v>26</v>
      </c>
      <c r="I6" s="11">
        <f>(C6*0.04)/((C5*0.04)^(1/3))*1000</f>
        <v>384</v>
      </c>
      <c r="K6" s="5" t="s">
        <v>9</v>
      </c>
      <c r="L6" s="5" t="s">
        <v>10</v>
      </c>
      <c r="O6" t="s">
        <v>49</v>
      </c>
      <c r="P6" t="s">
        <v>32</v>
      </c>
    </row>
    <row r="7" spans="2:18" ht="15">
      <c r="B7" s="3" t="s">
        <v>4</v>
      </c>
      <c r="C7" s="1">
        <v>23.2</v>
      </c>
      <c r="D7" s="8"/>
      <c r="E7" s="9" t="s">
        <v>19</v>
      </c>
      <c r="F7" s="10">
        <f>60/(C7*0.04)</f>
        <v>64.65517241379311</v>
      </c>
      <c r="H7" s="3" t="s">
        <v>27</v>
      </c>
      <c r="I7" s="11">
        <f>(C8*0.04)/((C7*0.04)^0.5)*1000</f>
        <v>394.46602930526484</v>
      </c>
      <c r="K7" s="5" t="s">
        <v>11</v>
      </c>
      <c r="L7" s="5" t="s">
        <v>10</v>
      </c>
      <c r="Q7" t="s">
        <v>59</v>
      </c>
      <c r="R7" s="13">
        <v>3</v>
      </c>
    </row>
    <row r="8" spans="2:18" ht="15">
      <c r="B8" s="3" t="s">
        <v>5</v>
      </c>
      <c r="C8" s="2">
        <v>9.5</v>
      </c>
      <c r="D8" s="8"/>
      <c r="E8" s="9" t="s">
        <v>20</v>
      </c>
      <c r="F8" s="10">
        <f>C8*0.04*1000</f>
        <v>380</v>
      </c>
      <c r="H8" s="3" t="s">
        <v>28</v>
      </c>
      <c r="I8" s="11">
        <f>(C8*0.04)/((C7*0.04)^(1/3))*1000</f>
        <v>389.5838434999081</v>
      </c>
      <c r="K8" s="5" t="s">
        <v>12</v>
      </c>
      <c r="L8" s="5" t="s">
        <v>10</v>
      </c>
      <c r="Q8" t="s">
        <v>50</v>
      </c>
      <c r="R8" s="13">
        <v>2</v>
      </c>
    </row>
    <row r="9" spans="11:18" ht="15.75" thickBot="1">
      <c r="K9" s="6" t="s">
        <v>11</v>
      </c>
      <c r="L9" s="6" t="s">
        <v>13</v>
      </c>
      <c r="Q9" t="s">
        <v>33</v>
      </c>
      <c r="R9" s="13">
        <v>1</v>
      </c>
    </row>
    <row r="10" spans="8:18" ht="15">
      <c r="H10" s="3" t="s">
        <v>29</v>
      </c>
      <c r="I10" s="11">
        <f>(I3+I5+I7)/3</f>
        <v>388.0037690594881</v>
      </c>
      <c r="K10" s="7"/>
      <c r="O10" t="s">
        <v>51</v>
      </c>
      <c r="P10" t="s">
        <v>60</v>
      </c>
      <c r="R10" s="13">
        <v>1</v>
      </c>
    </row>
    <row r="11" spans="8:18" ht="15">
      <c r="H11" s="3" t="s">
        <v>30</v>
      </c>
      <c r="I11" s="11">
        <f>(I4+I6+I8)/3</f>
        <v>386.20444634766574</v>
      </c>
      <c r="O11" t="s">
        <v>53</v>
      </c>
      <c r="P11" t="s">
        <v>52</v>
      </c>
      <c r="R11" s="13">
        <v>2</v>
      </c>
    </row>
    <row r="12" spans="15:18" ht="15">
      <c r="O12" t="s">
        <v>54</v>
      </c>
      <c r="P12" t="s">
        <v>34</v>
      </c>
      <c r="R12" s="13">
        <v>1</v>
      </c>
    </row>
    <row r="13" spans="15:18" ht="15">
      <c r="O13" t="s">
        <v>55</v>
      </c>
      <c r="P13" t="s">
        <v>35</v>
      </c>
      <c r="R13" s="13">
        <v>1</v>
      </c>
    </row>
    <row r="14" spans="15:18" ht="15">
      <c r="O14" t="s">
        <v>61</v>
      </c>
      <c r="P14" t="s">
        <v>36</v>
      </c>
      <c r="R14" s="13">
        <v>0.5</v>
      </c>
    </row>
    <row r="15" ht="15">
      <c r="N15" t="s">
        <v>37</v>
      </c>
    </row>
    <row r="16" spans="15:16" ht="15">
      <c r="O16" t="s">
        <v>49</v>
      </c>
      <c r="P16" t="s">
        <v>38</v>
      </c>
    </row>
    <row r="17" spans="17:18" ht="15">
      <c r="Q17" t="s">
        <v>39</v>
      </c>
      <c r="R17" s="13">
        <v>2</v>
      </c>
    </row>
    <row r="18" spans="2:18" ht="15">
      <c r="B18" s="3" t="s">
        <v>22</v>
      </c>
      <c r="Q18" t="s">
        <v>40</v>
      </c>
      <c r="R18" s="13">
        <v>1</v>
      </c>
    </row>
    <row r="19" spans="15:18" ht="15.75">
      <c r="O19" t="s">
        <v>56</v>
      </c>
      <c r="P19" t="s">
        <v>41</v>
      </c>
      <c r="R19" s="13">
        <v>0.5</v>
      </c>
    </row>
    <row r="20" ht="15.75">
      <c r="N20" t="s">
        <v>42</v>
      </c>
    </row>
    <row r="21" spans="15:18" ht="15.75">
      <c r="O21" t="s">
        <v>49</v>
      </c>
      <c r="P21" t="s">
        <v>43</v>
      </c>
      <c r="R21" s="13">
        <v>1</v>
      </c>
    </row>
    <row r="22" spans="14:18" ht="14.25">
      <c r="N22" s="15"/>
      <c r="O22" s="15" t="s">
        <v>56</v>
      </c>
      <c r="P22" s="15" t="s">
        <v>44</v>
      </c>
      <c r="Q22" s="15"/>
      <c r="R22" s="16">
        <v>0.5</v>
      </c>
    </row>
    <row r="23" spans="14:17" ht="15.75">
      <c r="N23" t="s">
        <v>45</v>
      </c>
      <c r="O23" t="s">
        <v>64</v>
      </c>
      <c r="Q23" t="s">
        <v>62</v>
      </c>
    </row>
    <row r="24" spans="15:17" ht="15.75">
      <c r="O24" t="s">
        <v>65</v>
      </c>
      <c r="Q24" t="s">
        <v>63</v>
      </c>
    </row>
    <row r="25" spans="15:17" ht="15.75">
      <c r="O25" t="s">
        <v>66</v>
      </c>
      <c r="Q25" t="s">
        <v>67</v>
      </c>
    </row>
    <row r="26" ht="15.75">
      <c r="N26" t="s">
        <v>46</v>
      </c>
    </row>
    <row r="27" ht="15.75">
      <c r="N27" t="s">
        <v>47</v>
      </c>
    </row>
    <row r="28" spans="14:17" ht="15.75">
      <c r="N28" t="s">
        <v>57</v>
      </c>
      <c r="Q28" t="s">
        <v>68</v>
      </c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40" ht="15.75"/>
    <row r="41" ht="15.75"/>
    <row r="42" ht="15.75"/>
    <row r="43" ht="15.75"/>
  </sheetData>
  <sheetProtection/>
  <mergeCells count="1">
    <mergeCell ref="K3:L3"/>
  </mergeCells>
  <printOptions/>
  <pageMargins left="0.75" right="0.75" top="1" bottom="1" header="0.3" footer="0.3"/>
  <pageSetup orientation="portrait" paperSize="9"/>
  <ignoredErrors>
    <ignoredError sqref="I4:I5 I6:I7 F5:F7 F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福島県立医科大学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桃井 伸緒</dc:creator>
  <cp:keywords/>
  <dc:description/>
  <cp:lastModifiedBy>Microsoft Office ユーザー</cp:lastModifiedBy>
  <dcterms:created xsi:type="dcterms:W3CDTF">2015-12-16T06:17:31Z</dcterms:created>
  <dcterms:modified xsi:type="dcterms:W3CDTF">2021-12-09T06:51:48Z</dcterms:modified>
  <cp:category/>
  <cp:version/>
  <cp:contentType/>
  <cp:contentStatus/>
</cp:coreProperties>
</file>